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43549\Desktop\Sonata Apt TIS\"/>
    </mc:Choice>
  </mc:AlternateContent>
  <xr:revisionPtr revIDLastSave="0" documentId="13_ncr:1_{57D39484-13B5-4ADF-BD4C-51AEC894CA26}" xr6:coauthVersionLast="36" xr6:coauthVersionMax="36" xr10:uidLastSave="{00000000-0000-0000-0000-000000000000}"/>
  <bookViews>
    <workbookView xWindow="0" yWindow="0" windowWidth="19200" windowHeight="6930" xr2:uid="{DB13C725-CF6B-4647-AF68-668A7A3FC2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9" i="1" s="1"/>
  <c r="C27" i="1"/>
  <c r="D27" i="1"/>
  <c r="E27" i="1"/>
  <c r="F27" i="1"/>
  <c r="G27" i="1"/>
  <c r="H27" i="1"/>
  <c r="I27" i="1"/>
  <c r="J27" i="1"/>
  <c r="K27" i="1"/>
  <c r="L27" i="1"/>
  <c r="M27" i="1"/>
  <c r="E29" i="1"/>
  <c r="K29" i="1"/>
  <c r="B44" i="1"/>
  <c r="B46" i="1" s="1"/>
  <c r="C44" i="1"/>
  <c r="D44" i="1"/>
  <c r="E44" i="1"/>
  <c r="F44" i="1"/>
  <c r="G44" i="1"/>
  <c r="H44" i="1"/>
  <c r="I44" i="1"/>
  <c r="J44" i="1"/>
  <c r="K44" i="1"/>
  <c r="K46" i="1" s="1"/>
  <c r="L44" i="1"/>
  <c r="M44" i="1"/>
  <c r="E46" i="1"/>
  <c r="M59" i="1"/>
  <c r="L59" i="1"/>
  <c r="K59" i="1"/>
  <c r="J59" i="1"/>
  <c r="I59" i="1"/>
  <c r="H59" i="1"/>
  <c r="G59" i="1"/>
  <c r="F59" i="1"/>
  <c r="E59" i="1"/>
  <c r="D59" i="1"/>
  <c r="C59" i="1"/>
  <c r="B59" i="1"/>
  <c r="H29" i="1" l="1"/>
  <c r="H46" i="1"/>
  <c r="K61" i="1"/>
  <c r="H61" i="1"/>
  <c r="B61" i="1"/>
  <c r="E61" i="1"/>
  <c r="O46" i="1"/>
  <c r="O61" i="1" l="1"/>
  <c r="C12" i="1"/>
  <c r="D12" i="1"/>
  <c r="E12" i="1"/>
  <c r="F12" i="1"/>
  <c r="G12" i="1"/>
  <c r="H12" i="1"/>
  <c r="I12" i="1"/>
  <c r="J12" i="1"/>
  <c r="K12" i="1"/>
  <c r="L12" i="1"/>
  <c r="M12" i="1"/>
  <c r="B12" i="1"/>
  <c r="B14" i="1" l="1"/>
  <c r="K14" i="1"/>
  <c r="H14" i="1"/>
  <c r="E14" i="1"/>
  <c r="O14" i="1"/>
  <c r="O29" i="1"/>
</calcChain>
</file>

<file path=xl/sharedStrings.xml><?xml version="1.0" encoding="utf-8"?>
<sst xmlns="http://schemas.openxmlformats.org/spreadsheetml/2006/main" count="100" uniqueCount="24">
  <si>
    <t>L</t>
  </si>
  <si>
    <t>T</t>
  </si>
  <si>
    <t>R</t>
  </si>
  <si>
    <t>EB PdN</t>
  </si>
  <si>
    <t>WB Pdn</t>
  </si>
  <si>
    <t>NB Universe</t>
  </si>
  <si>
    <t>SB Universe</t>
  </si>
  <si>
    <t xml:space="preserve">Traffic change </t>
  </si>
  <si>
    <t>Traffic added intersection</t>
  </si>
  <si>
    <t>PdN at Universe</t>
  </si>
  <si>
    <t>Build 2022, AM</t>
  </si>
  <si>
    <t xml:space="preserve">AM 2022 </t>
  </si>
  <si>
    <t>No-build 2022</t>
  </si>
  <si>
    <t xml:space="preserve">PM 2022 </t>
  </si>
  <si>
    <t>Build 2022, PM</t>
  </si>
  <si>
    <t>No-build 2022,  pm</t>
  </si>
  <si>
    <t>total</t>
  </si>
  <si>
    <t xml:space="preserve">The build should increase the traffic not decrease </t>
  </si>
  <si>
    <t>Traffic volumes from table on page 7 Intersection #1 2022</t>
  </si>
  <si>
    <t>T-Rt</t>
  </si>
  <si>
    <t>Channized right with Yield</t>
  </si>
  <si>
    <t>Traffic volumes from Synchro model in appendix</t>
  </si>
  <si>
    <t>Sonata Apt. TIS first submittal  July 27, 2020</t>
  </si>
  <si>
    <t>Synchro miscoded missing WB RT movement and traffic voulme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</si>
</sst>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3" borderId="0" xfId="0" applyFill="1"/>
    <xf numFmtId="0" fontId="2" fillId="0" borderId="0" xfId="0" applyFont="1"/>
    <xf numFmtId="0" fontId="0" fillId="5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7FEE-2A88-48D1-A3E4-022E9685E87E}">
  <sheetPr>
    <pageSetUpPr fitToPage="1"/>
  </sheetPr>
  <dimension ref="A1:O61"/>
  <sheetViews>
    <sheetView tabSelected="1" topLeftCell="A10" zoomScale="85" zoomScaleNormal="85" workbookViewId="0">
      <selection activeCell="S53" sqref="S53"/>
    </sheetView>
  </sheetViews>
  <sheetFormatPr defaultRowHeight="14.5" x14ac:dyDescent="0.35"/>
  <cols>
    <col min="1" max="1" width="24.90625" bestFit="1" customWidth="1"/>
    <col min="13" max="13" width="10.08984375" customWidth="1"/>
  </cols>
  <sheetData>
    <row r="1" spans="1:15" x14ac:dyDescent="0.35">
      <c r="A1" t="s">
        <v>22</v>
      </c>
    </row>
    <row r="3" spans="1:15" ht="15" thickBot="1" x14ac:dyDescent="0.4">
      <c r="A3" t="s">
        <v>9</v>
      </c>
      <c r="B3" s="3" t="s">
        <v>18</v>
      </c>
      <c r="C3" s="3"/>
      <c r="D3" s="3"/>
      <c r="E3" s="3"/>
      <c r="F3" s="3"/>
      <c r="G3" s="3"/>
    </row>
    <row r="4" spans="1:15" x14ac:dyDescent="0.35">
      <c r="B4" s="25" t="s">
        <v>3</v>
      </c>
      <c r="C4" s="26"/>
      <c r="D4" s="27"/>
      <c r="E4" s="25" t="s">
        <v>4</v>
      </c>
      <c r="F4" s="26"/>
      <c r="G4" s="27"/>
      <c r="H4" s="25" t="s">
        <v>5</v>
      </c>
      <c r="I4" s="26"/>
      <c r="J4" s="27"/>
      <c r="K4" s="25" t="s">
        <v>6</v>
      </c>
      <c r="L4" s="26"/>
      <c r="M4" s="27"/>
    </row>
    <row r="5" spans="1:15" x14ac:dyDescent="0.35">
      <c r="A5" s="2" t="s">
        <v>11</v>
      </c>
      <c r="B5" s="10"/>
      <c r="C5" s="6"/>
      <c r="D5" s="11"/>
      <c r="E5" s="10"/>
      <c r="F5" s="6"/>
      <c r="G5" s="11"/>
      <c r="H5" s="10"/>
      <c r="I5" s="6"/>
      <c r="J5" s="11"/>
      <c r="K5" s="10"/>
      <c r="L5" s="6"/>
      <c r="M5" s="11"/>
    </row>
    <row r="6" spans="1:15" x14ac:dyDescent="0.35">
      <c r="B6" s="12" t="s">
        <v>0</v>
      </c>
      <c r="C6" s="5" t="s">
        <v>1</v>
      </c>
      <c r="D6" s="13" t="s">
        <v>2</v>
      </c>
      <c r="E6" s="12" t="s">
        <v>0</v>
      </c>
      <c r="F6" s="5" t="s">
        <v>1</v>
      </c>
      <c r="G6" s="21" t="s">
        <v>2</v>
      </c>
      <c r="H6" s="12" t="s">
        <v>0</v>
      </c>
      <c r="I6" s="5" t="s">
        <v>1</v>
      </c>
      <c r="J6" s="13" t="s">
        <v>2</v>
      </c>
      <c r="K6" s="12" t="s">
        <v>0</v>
      </c>
      <c r="L6" s="5" t="s">
        <v>1</v>
      </c>
      <c r="M6" s="13" t="s">
        <v>2</v>
      </c>
    </row>
    <row r="7" spans="1:15" x14ac:dyDescent="0.35">
      <c r="B7" s="10"/>
      <c r="C7" s="6"/>
      <c r="D7" s="11"/>
      <c r="E7" s="10"/>
      <c r="F7" s="6"/>
      <c r="G7" s="11"/>
      <c r="H7" s="10"/>
      <c r="I7" s="6"/>
      <c r="J7" s="11"/>
      <c r="K7" s="10"/>
      <c r="L7" s="6"/>
      <c r="M7" s="11"/>
    </row>
    <row r="8" spans="1:15" x14ac:dyDescent="0.35">
      <c r="A8" t="s">
        <v>12</v>
      </c>
      <c r="B8" s="14">
        <v>247</v>
      </c>
      <c r="C8" s="7">
        <v>335</v>
      </c>
      <c r="D8" s="15">
        <v>42</v>
      </c>
      <c r="E8" s="14">
        <v>91</v>
      </c>
      <c r="F8" s="7">
        <v>148</v>
      </c>
      <c r="G8" s="15">
        <v>107</v>
      </c>
      <c r="H8" s="14">
        <v>13</v>
      </c>
      <c r="I8" s="7">
        <v>238</v>
      </c>
      <c r="J8" s="15">
        <v>92</v>
      </c>
      <c r="K8" s="14">
        <v>287</v>
      </c>
      <c r="L8" s="7">
        <v>479</v>
      </c>
      <c r="M8" s="15">
        <v>278</v>
      </c>
    </row>
    <row r="9" spans="1:15" x14ac:dyDescent="0.35">
      <c r="B9" s="10"/>
      <c r="C9" s="8"/>
      <c r="D9" s="13"/>
      <c r="E9" s="10"/>
      <c r="F9" s="5"/>
      <c r="G9" s="22"/>
      <c r="H9" s="12"/>
      <c r="I9" s="5"/>
      <c r="J9" s="13"/>
      <c r="K9" s="12"/>
      <c r="L9" s="5"/>
      <c r="M9" s="13"/>
    </row>
    <row r="10" spans="1:15" x14ac:dyDescent="0.35">
      <c r="A10" t="s">
        <v>10</v>
      </c>
      <c r="B10" s="16">
        <v>247</v>
      </c>
      <c r="C10" s="9">
        <v>335</v>
      </c>
      <c r="D10" s="17">
        <v>42</v>
      </c>
      <c r="E10" s="16">
        <v>109</v>
      </c>
      <c r="F10" s="9">
        <v>148</v>
      </c>
      <c r="G10" s="17">
        <v>107</v>
      </c>
      <c r="H10" s="16">
        <v>14</v>
      </c>
      <c r="I10" s="9">
        <v>239</v>
      </c>
      <c r="J10" s="17">
        <v>153</v>
      </c>
      <c r="K10" s="16">
        <v>287</v>
      </c>
      <c r="L10" s="9">
        <v>479</v>
      </c>
      <c r="M10" s="17">
        <v>278</v>
      </c>
    </row>
    <row r="11" spans="1:15" x14ac:dyDescent="0.35">
      <c r="B11" s="10"/>
      <c r="C11" s="6"/>
      <c r="D11" s="11"/>
      <c r="E11" s="10"/>
      <c r="F11" s="6"/>
      <c r="G11" s="11"/>
      <c r="H11" s="10"/>
      <c r="I11" s="6"/>
      <c r="J11" s="11"/>
      <c r="K11" s="10"/>
      <c r="L11" s="6"/>
      <c r="M11" s="11"/>
    </row>
    <row r="12" spans="1:15" x14ac:dyDescent="0.35">
      <c r="A12" t="s">
        <v>7</v>
      </c>
      <c r="B12" s="10">
        <f>B10-B8</f>
        <v>0</v>
      </c>
      <c r="C12" s="6">
        <f t="shared" ref="C12:M12" si="0">C10-C8</f>
        <v>0</v>
      </c>
      <c r="D12" s="11">
        <f t="shared" si="0"/>
        <v>0</v>
      </c>
      <c r="E12" s="10">
        <f t="shared" si="0"/>
        <v>18</v>
      </c>
      <c r="F12" s="6">
        <f t="shared" si="0"/>
        <v>0</v>
      </c>
      <c r="G12" s="11">
        <f t="shared" si="0"/>
        <v>0</v>
      </c>
      <c r="H12" s="10">
        <f t="shared" si="0"/>
        <v>1</v>
      </c>
      <c r="I12" s="6">
        <f t="shared" si="0"/>
        <v>1</v>
      </c>
      <c r="J12" s="11">
        <f t="shared" si="0"/>
        <v>61</v>
      </c>
      <c r="K12" s="10">
        <f t="shared" si="0"/>
        <v>0</v>
      </c>
      <c r="L12" s="6">
        <f t="shared" si="0"/>
        <v>0</v>
      </c>
      <c r="M12" s="11">
        <f t="shared" si="0"/>
        <v>0</v>
      </c>
    </row>
    <row r="13" spans="1:15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x14ac:dyDescent="0.35">
      <c r="A14" t="s">
        <v>8</v>
      </c>
      <c r="B14">
        <f>B12+C12+D12</f>
        <v>0</v>
      </c>
      <c r="E14">
        <f>E12+F12+G12</f>
        <v>18</v>
      </c>
      <c r="H14">
        <f>H12+I12+J12</f>
        <v>63</v>
      </c>
      <c r="K14">
        <f>K12+L12+M12</f>
        <v>0</v>
      </c>
      <c r="N14" t="s">
        <v>16</v>
      </c>
      <c r="O14">
        <f>SUM(B14:N14)</f>
        <v>81</v>
      </c>
    </row>
    <row r="18" spans="1:15" ht="15" thickBot="1" x14ac:dyDescent="0.4">
      <c r="A18" t="s">
        <v>9</v>
      </c>
      <c r="B18" s="3" t="s">
        <v>18</v>
      </c>
      <c r="C18" s="3"/>
      <c r="D18" s="3"/>
      <c r="E18" s="3"/>
      <c r="F18" s="3"/>
      <c r="G18" s="3"/>
    </row>
    <row r="19" spans="1:15" x14ac:dyDescent="0.35">
      <c r="B19" s="25" t="s">
        <v>3</v>
      </c>
      <c r="C19" s="26"/>
      <c r="D19" s="27"/>
      <c r="E19" s="25" t="s">
        <v>4</v>
      </c>
      <c r="F19" s="26"/>
      <c r="G19" s="27"/>
      <c r="H19" s="25" t="s">
        <v>5</v>
      </c>
      <c r="I19" s="26"/>
      <c r="J19" s="27"/>
      <c r="K19" s="25" t="s">
        <v>6</v>
      </c>
      <c r="L19" s="26"/>
      <c r="M19" s="27"/>
    </row>
    <row r="20" spans="1:15" x14ac:dyDescent="0.35">
      <c r="A20" s="2" t="s">
        <v>13</v>
      </c>
      <c r="B20" s="10"/>
      <c r="C20" s="6"/>
      <c r="D20" s="11"/>
      <c r="E20" s="10"/>
      <c r="F20" s="6"/>
      <c r="G20" s="11"/>
      <c r="H20" s="10"/>
      <c r="I20" s="6"/>
      <c r="J20" s="11"/>
      <c r="K20" s="10"/>
      <c r="L20" s="6"/>
      <c r="M20" s="11"/>
    </row>
    <row r="21" spans="1:15" x14ac:dyDescent="0.35">
      <c r="B21" s="12" t="s">
        <v>0</v>
      </c>
      <c r="C21" s="5" t="s">
        <v>1</v>
      </c>
      <c r="D21" s="13" t="s">
        <v>2</v>
      </c>
      <c r="E21" s="12" t="s">
        <v>0</v>
      </c>
      <c r="F21" s="5" t="s">
        <v>1</v>
      </c>
      <c r="G21" s="21" t="s">
        <v>2</v>
      </c>
      <c r="H21" s="12" t="s">
        <v>0</v>
      </c>
      <c r="I21" s="5" t="s">
        <v>1</v>
      </c>
      <c r="J21" s="13" t="s">
        <v>2</v>
      </c>
      <c r="K21" s="12" t="s">
        <v>0</v>
      </c>
      <c r="L21" s="5" t="s">
        <v>1</v>
      </c>
      <c r="M21" s="13" t="s">
        <v>2</v>
      </c>
    </row>
    <row r="22" spans="1:15" x14ac:dyDescent="0.35">
      <c r="B22" s="10"/>
      <c r="C22" s="6"/>
      <c r="D22" s="11"/>
      <c r="E22" s="10"/>
      <c r="F22" s="6"/>
      <c r="G22" s="11"/>
      <c r="H22" s="10"/>
      <c r="I22" s="6"/>
      <c r="J22" s="11"/>
      <c r="K22" s="10"/>
      <c r="L22" s="6"/>
      <c r="M22" s="11"/>
    </row>
    <row r="23" spans="1:15" x14ac:dyDescent="0.35">
      <c r="A23" t="s">
        <v>15</v>
      </c>
      <c r="B23" s="14">
        <v>203</v>
      </c>
      <c r="C23" s="7">
        <v>222</v>
      </c>
      <c r="D23" s="15">
        <v>11</v>
      </c>
      <c r="E23" s="14">
        <v>111</v>
      </c>
      <c r="F23" s="7">
        <v>413</v>
      </c>
      <c r="G23" s="15">
        <v>474</v>
      </c>
      <c r="H23" s="14">
        <v>14</v>
      </c>
      <c r="I23" s="7">
        <v>524</v>
      </c>
      <c r="J23" s="15">
        <v>41</v>
      </c>
      <c r="K23" s="14">
        <v>200</v>
      </c>
      <c r="L23" s="7">
        <v>326</v>
      </c>
      <c r="M23" s="15">
        <v>252</v>
      </c>
    </row>
    <row r="24" spans="1:15" x14ac:dyDescent="0.35">
      <c r="B24" s="10"/>
      <c r="C24" s="8"/>
      <c r="D24" s="13"/>
      <c r="E24" s="10"/>
      <c r="F24" s="5"/>
      <c r="G24" s="22"/>
      <c r="H24" s="12"/>
      <c r="I24" s="5"/>
      <c r="J24" s="13"/>
      <c r="K24" s="12"/>
      <c r="L24" s="5"/>
      <c r="M24" s="13"/>
    </row>
    <row r="25" spans="1:15" x14ac:dyDescent="0.35">
      <c r="A25" t="s">
        <v>14</v>
      </c>
      <c r="B25" s="16">
        <v>247</v>
      </c>
      <c r="C25" s="9">
        <v>335</v>
      </c>
      <c r="D25" s="17">
        <v>42</v>
      </c>
      <c r="E25" s="16">
        <v>109</v>
      </c>
      <c r="F25" s="9">
        <v>148</v>
      </c>
      <c r="G25" s="17">
        <v>107</v>
      </c>
      <c r="H25" s="16">
        <v>14</v>
      </c>
      <c r="I25" s="9">
        <v>239</v>
      </c>
      <c r="J25" s="17">
        <v>153</v>
      </c>
      <c r="K25" s="16">
        <v>287</v>
      </c>
      <c r="L25" s="9">
        <v>479</v>
      </c>
      <c r="M25" s="17">
        <v>278</v>
      </c>
    </row>
    <row r="26" spans="1:15" x14ac:dyDescent="0.35">
      <c r="B26" s="10"/>
      <c r="C26" s="6"/>
      <c r="D26" s="11"/>
      <c r="E26" s="10"/>
      <c r="F26" s="6"/>
      <c r="G26" s="11"/>
      <c r="H26" s="10"/>
      <c r="I26" s="6"/>
      <c r="J26" s="11"/>
      <c r="K26" s="10"/>
      <c r="L26" s="6"/>
      <c r="M26" s="11"/>
    </row>
    <row r="27" spans="1:15" x14ac:dyDescent="0.35">
      <c r="A27" t="s">
        <v>7</v>
      </c>
      <c r="B27" s="10">
        <f>B25-B23</f>
        <v>44</v>
      </c>
      <c r="C27" s="6">
        <f t="shared" ref="C27:M27" si="1">C25-C23</f>
        <v>113</v>
      </c>
      <c r="D27" s="11">
        <f t="shared" si="1"/>
        <v>31</v>
      </c>
      <c r="E27" s="10">
        <f t="shared" si="1"/>
        <v>-2</v>
      </c>
      <c r="F27" s="6">
        <f t="shared" si="1"/>
        <v>-265</v>
      </c>
      <c r="G27" s="11">
        <f t="shared" si="1"/>
        <v>-367</v>
      </c>
      <c r="H27" s="10">
        <f t="shared" si="1"/>
        <v>0</v>
      </c>
      <c r="I27" s="6">
        <f t="shared" si="1"/>
        <v>-285</v>
      </c>
      <c r="J27" s="11">
        <f t="shared" si="1"/>
        <v>112</v>
      </c>
      <c r="K27" s="10">
        <f t="shared" si="1"/>
        <v>87</v>
      </c>
      <c r="L27" s="6">
        <f t="shared" si="1"/>
        <v>153</v>
      </c>
      <c r="M27" s="11">
        <f t="shared" si="1"/>
        <v>26</v>
      </c>
    </row>
    <row r="28" spans="1:15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 x14ac:dyDescent="0.35">
      <c r="A29" t="s">
        <v>8</v>
      </c>
      <c r="B29">
        <f>B27+C27+D27</f>
        <v>188</v>
      </c>
      <c r="E29">
        <f>E27+F27+G27</f>
        <v>-634</v>
      </c>
      <c r="H29">
        <f>H27+I27+J27</f>
        <v>-173</v>
      </c>
      <c r="K29">
        <f>K27+L27+M27</f>
        <v>266</v>
      </c>
      <c r="N29" t="s">
        <v>16</v>
      </c>
      <c r="O29">
        <f>SUM(B29:N29)</f>
        <v>-353</v>
      </c>
    </row>
    <row r="31" spans="1:15" x14ac:dyDescent="0.35">
      <c r="D31" t="s">
        <v>17</v>
      </c>
    </row>
    <row r="33" spans="1:15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5" spans="1:15" ht="15" thickBot="1" x14ac:dyDescent="0.4">
      <c r="A35" t="s">
        <v>9</v>
      </c>
      <c r="B35" t="s">
        <v>21</v>
      </c>
    </row>
    <row r="36" spans="1:15" x14ac:dyDescent="0.35">
      <c r="B36" s="25" t="s">
        <v>3</v>
      </c>
      <c r="C36" s="26"/>
      <c r="D36" s="27"/>
      <c r="E36" s="25" t="s">
        <v>4</v>
      </c>
      <c r="F36" s="26"/>
      <c r="G36" s="27"/>
      <c r="H36" s="25" t="s">
        <v>5</v>
      </c>
      <c r="I36" s="26"/>
      <c r="J36" s="27"/>
      <c r="K36" s="25" t="s">
        <v>6</v>
      </c>
      <c r="L36" s="26"/>
      <c r="M36" s="27"/>
    </row>
    <row r="37" spans="1:15" x14ac:dyDescent="0.35">
      <c r="A37" s="2" t="s">
        <v>11</v>
      </c>
      <c r="B37" s="10"/>
      <c r="C37" s="6"/>
      <c r="D37" s="11"/>
      <c r="E37" s="10"/>
      <c r="F37" s="6"/>
      <c r="G37" s="11"/>
      <c r="H37" s="10"/>
      <c r="I37" s="6"/>
      <c r="J37" s="11"/>
      <c r="K37" s="10"/>
      <c r="L37" s="6"/>
      <c r="M37" s="11"/>
    </row>
    <row r="38" spans="1:15" ht="58" x14ac:dyDescent="0.35">
      <c r="B38" s="12" t="s">
        <v>0</v>
      </c>
      <c r="C38" s="5" t="s">
        <v>1</v>
      </c>
      <c r="D38" s="13" t="s">
        <v>2</v>
      </c>
      <c r="E38" s="12" t="s">
        <v>0</v>
      </c>
      <c r="F38" s="5" t="s">
        <v>19</v>
      </c>
      <c r="G38" s="21" t="s">
        <v>20</v>
      </c>
      <c r="H38" s="12" t="s">
        <v>0</v>
      </c>
      <c r="I38" s="5" t="s">
        <v>1</v>
      </c>
      <c r="J38" s="13" t="s">
        <v>2</v>
      </c>
      <c r="K38" s="12" t="s">
        <v>0</v>
      </c>
      <c r="L38" s="5" t="s">
        <v>1</v>
      </c>
      <c r="M38" s="13" t="s">
        <v>2</v>
      </c>
    </row>
    <row r="39" spans="1:15" x14ac:dyDescent="0.35">
      <c r="B39" s="10"/>
      <c r="C39" s="6"/>
      <c r="D39" s="11"/>
      <c r="E39" s="10"/>
      <c r="F39" s="6"/>
      <c r="G39" s="11"/>
      <c r="H39" s="10"/>
      <c r="I39" s="6"/>
      <c r="J39" s="11"/>
      <c r="K39" s="10"/>
      <c r="L39" s="6"/>
      <c r="M39" s="11"/>
    </row>
    <row r="40" spans="1:15" x14ac:dyDescent="0.35">
      <c r="A40" t="s">
        <v>12</v>
      </c>
      <c r="B40" s="14">
        <v>247</v>
      </c>
      <c r="C40" s="7">
        <v>335</v>
      </c>
      <c r="D40" s="15">
        <v>42</v>
      </c>
      <c r="E40" s="14">
        <v>91</v>
      </c>
      <c r="F40" s="7">
        <v>148</v>
      </c>
      <c r="G40" s="15"/>
      <c r="H40" s="14">
        <v>13</v>
      </c>
      <c r="I40" s="7">
        <v>238</v>
      </c>
      <c r="J40" s="15">
        <v>92</v>
      </c>
      <c r="K40" s="14">
        <v>287</v>
      </c>
      <c r="L40" s="7">
        <v>479</v>
      </c>
      <c r="M40" s="15">
        <v>278</v>
      </c>
    </row>
    <row r="41" spans="1:15" x14ac:dyDescent="0.35">
      <c r="B41" s="23" t="s">
        <v>23</v>
      </c>
      <c r="C41" s="8"/>
      <c r="D41" s="1"/>
      <c r="E41" s="10"/>
      <c r="F41" s="5"/>
      <c r="G41" s="22"/>
      <c r="H41" s="12"/>
      <c r="I41" s="5"/>
      <c r="J41" s="13"/>
      <c r="K41" s="12"/>
      <c r="L41" s="5"/>
      <c r="M41" s="13"/>
    </row>
    <row r="42" spans="1:15" x14ac:dyDescent="0.35">
      <c r="A42" t="s">
        <v>10</v>
      </c>
      <c r="B42" s="16">
        <v>247</v>
      </c>
      <c r="C42" s="9">
        <v>335</v>
      </c>
      <c r="D42" s="17">
        <v>42</v>
      </c>
      <c r="E42" s="16">
        <v>109</v>
      </c>
      <c r="F42" s="9">
        <v>148</v>
      </c>
      <c r="G42" s="17"/>
      <c r="H42" s="16">
        <v>14</v>
      </c>
      <c r="I42" s="9">
        <v>239</v>
      </c>
      <c r="J42" s="17">
        <v>153</v>
      </c>
      <c r="K42" s="16">
        <v>287</v>
      </c>
      <c r="L42" s="9">
        <v>479</v>
      </c>
      <c r="M42" s="17">
        <v>278</v>
      </c>
    </row>
    <row r="43" spans="1:15" x14ac:dyDescent="0.35">
      <c r="B43" s="10"/>
      <c r="C43" s="6"/>
      <c r="D43" s="11"/>
      <c r="E43" s="10"/>
      <c r="F43" s="6"/>
      <c r="G43" s="11"/>
      <c r="H43" s="10"/>
      <c r="I43" s="6"/>
      <c r="J43" s="11"/>
      <c r="K43" s="10"/>
      <c r="L43" s="6"/>
      <c r="M43" s="11"/>
    </row>
    <row r="44" spans="1:15" ht="15" thickBot="1" x14ac:dyDescent="0.4">
      <c r="A44" t="s">
        <v>7</v>
      </c>
      <c r="B44" s="18">
        <f>B42-B40</f>
        <v>0</v>
      </c>
      <c r="C44" s="19">
        <f t="shared" ref="C44:M44" si="2">C42-C40</f>
        <v>0</v>
      </c>
      <c r="D44" s="20">
        <f t="shared" si="2"/>
        <v>0</v>
      </c>
      <c r="E44" s="18">
        <f t="shared" si="2"/>
        <v>18</v>
      </c>
      <c r="F44" s="19">
        <f t="shared" si="2"/>
        <v>0</v>
      </c>
      <c r="G44" s="20">
        <f t="shared" si="2"/>
        <v>0</v>
      </c>
      <c r="H44" s="18">
        <f t="shared" si="2"/>
        <v>1</v>
      </c>
      <c r="I44" s="19">
        <f t="shared" si="2"/>
        <v>1</v>
      </c>
      <c r="J44" s="20">
        <f t="shared" si="2"/>
        <v>61</v>
      </c>
      <c r="K44" s="18">
        <f t="shared" si="2"/>
        <v>0</v>
      </c>
      <c r="L44" s="19">
        <f t="shared" si="2"/>
        <v>0</v>
      </c>
      <c r="M44" s="20">
        <f t="shared" si="2"/>
        <v>0</v>
      </c>
    </row>
    <row r="45" spans="1:15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5">
      <c r="A46" t="s">
        <v>8</v>
      </c>
      <c r="B46">
        <f>B44+C44+D44</f>
        <v>0</v>
      </c>
      <c r="E46">
        <f>E44+F44+G44</f>
        <v>18</v>
      </c>
      <c r="H46">
        <f>H44+I44+J44</f>
        <v>63</v>
      </c>
      <c r="K46">
        <f>K44+L44+M44</f>
        <v>0</v>
      </c>
      <c r="N46" t="s">
        <v>16</v>
      </c>
      <c r="O46">
        <f>SUM(B46:N46)</f>
        <v>81</v>
      </c>
    </row>
    <row r="50" spans="1:15" ht="15" thickBot="1" x14ac:dyDescent="0.4">
      <c r="A50" t="s">
        <v>9</v>
      </c>
      <c r="B50" t="s">
        <v>21</v>
      </c>
    </row>
    <row r="51" spans="1:15" x14ac:dyDescent="0.35">
      <c r="B51" s="25" t="s">
        <v>3</v>
      </c>
      <c r="C51" s="26"/>
      <c r="D51" s="27"/>
      <c r="E51" s="25" t="s">
        <v>4</v>
      </c>
      <c r="F51" s="26"/>
      <c r="G51" s="27"/>
      <c r="H51" s="25" t="s">
        <v>5</v>
      </c>
      <c r="I51" s="26"/>
      <c r="J51" s="27"/>
      <c r="K51" s="25" t="s">
        <v>6</v>
      </c>
      <c r="L51" s="26"/>
      <c r="M51" s="27"/>
    </row>
    <row r="52" spans="1:15" x14ac:dyDescent="0.35">
      <c r="A52" s="2" t="s">
        <v>13</v>
      </c>
      <c r="B52" s="10"/>
      <c r="C52" s="6"/>
      <c r="D52" s="11"/>
      <c r="E52" s="10"/>
      <c r="F52" s="6"/>
      <c r="G52" s="11"/>
      <c r="H52" s="10"/>
      <c r="I52" s="6"/>
      <c r="J52" s="11"/>
      <c r="K52" s="10"/>
      <c r="L52" s="6"/>
      <c r="M52" s="11"/>
    </row>
    <row r="53" spans="1:15" ht="58" x14ac:dyDescent="0.35">
      <c r="B53" s="12" t="s">
        <v>0</v>
      </c>
      <c r="C53" s="5" t="s">
        <v>1</v>
      </c>
      <c r="D53" s="13" t="s">
        <v>2</v>
      </c>
      <c r="E53" s="12" t="s">
        <v>0</v>
      </c>
      <c r="F53" s="5" t="s">
        <v>19</v>
      </c>
      <c r="G53" s="21" t="s">
        <v>20</v>
      </c>
      <c r="H53" s="12" t="s">
        <v>0</v>
      </c>
      <c r="I53" s="5" t="s">
        <v>1</v>
      </c>
      <c r="J53" s="13" t="s">
        <v>2</v>
      </c>
      <c r="K53" s="12" t="s">
        <v>0</v>
      </c>
      <c r="L53" s="5" t="s">
        <v>1</v>
      </c>
      <c r="M53" s="13" t="s">
        <v>2</v>
      </c>
    </row>
    <row r="54" spans="1:15" x14ac:dyDescent="0.35">
      <c r="B54" s="10"/>
      <c r="C54" s="6"/>
      <c r="D54" s="11"/>
      <c r="E54" s="10"/>
      <c r="F54" s="6"/>
      <c r="G54" s="11"/>
      <c r="H54" s="10"/>
      <c r="I54" s="6"/>
      <c r="J54" s="11"/>
      <c r="K54" s="10"/>
      <c r="L54" s="6"/>
      <c r="M54" s="11"/>
    </row>
    <row r="55" spans="1:15" x14ac:dyDescent="0.35">
      <c r="A55" t="s">
        <v>15</v>
      </c>
      <c r="B55" s="14">
        <v>203</v>
      </c>
      <c r="C55" s="7">
        <v>222</v>
      </c>
      <c r="D55" s="15">
        <v>11</v>
      </c>
      <c r="E55" s="14">
        <v>111</v>
      </c>
      <c r="F55" s="7">
        <v>413</v>
      </c>
      <c r="G55" s="15"/>
      <c r="H55" s="14">
        <v>14</v>
      </c>
      <c r="I55" s="7">
        <v>524</v>
      </c>
      <c r="J55" s="15">
        <v>41</v>
      </c>
      <c r="K55" s="14">
        <v>200</v>
      </c>
      <c r="L55" s="7">
        <v>326</v>
      </c>
      <c r="M55" s="15">
        <v>252</v>
      </c>
    </row>
    <row r="56" spans="1:15" x14ac:dyDescent="0.35">
      <c r="B56" s="24" t="s">
        <v>23</v>
      </c>
      <c r="C56" s="8"/>
      <c r="D56" s="13"/>
      <c r="E56" s="10"/>
      <c r="F56" s="5"/>
      <c r="G56" s="22"/>
      <c r="H56" s="12"/>
      <c r="I56" s="5"/>
      <c r="J56" s="13"/>
      <c r="K56" s="12"/>
      <c r="L56" s="5"/>
      <c r="M56" s="13"/>
    </row>
    <row r="57" spans="1:15" x14ac:dyDescent="0.35">
      <c r="A57" t="s">
        <v>14</v>
      </c>
      <c r="B57" s="16">
        <v>203</v>
      </c>
      <c r="C57" s="9">
        <v>222</v>
      </c>
      <c r="D57" s="17">
        <v>12</v>
      </c>
      <c r="E57" s="16">
        <v>172</v>
      </c>
      <c r="F57" s="9">
        <v>413</v>
      </c>
      <c r="G57" s="17"/>
      <c r="H57" s="16">
        <v>15</v>
      </c>
      <c r="I57" s="9">
        <v>525</v>
      </c>
      <c r="J57" s="17">
        <v>77</v>
      </c>
      <c r="K57" s="16">
        <v>200</v>
      </c>
      <c r="L57" s="9">
        <v>327</v>
      </c>
      <c r="M57" s="17">
        <v>252</v>
      </c>
    </row>
    <row r="58" spans="1:15" x14ac:dyDescent="0.35">
      <c r="B58" s="10"/>
      <c r="C58" s="6"/>
      <c r="D58" s="11"/>
      <c r="E58" s="10"/>
      <c r="F58" s="6"/>
      <c r="G58" s="11"/>
      <c r="H58" s="10"/>
      <c r="I58" s="6"/>
      <c r="J58" s="11"/>
      <c r="K58" s="10"/>
      <c r="L58" s="6"/>
      <c r="M58" s="11"/>
    </row>
    <row r="59" spans="1:15" ht="15" thickBot="1" x14ac:dyDescent="0.4">
      <c r="A59" t="s">
        <v>7</v>
      </c>
      <c r="B59" s="18">
        <f>B57-B55</f>
        <v>0</v>
      </c>
      <c r="C59" s="19">
        <f t="shared" ref="C59:M59" si="3">C57-C55</f>
        <v>0</v>
      </c>
      <c r="D59" s="20">
        <f t="shared" si="3"/>
        <v>1</v>
      </c>
      <c r="E59" s="18">
        <f t="shared" si="3"/>
        <v>61</v>
      </c>
      <c r="F59" s="19">
        <f t="shared" si="3"/>
        <v>0</v>
      </c>
      <c r="G59" s="20">
        <f t="shared" si="3"/>
        <v>0</v>
      </c>
      <c r="H59" s="18">
        <f t="shared" si="3"/>
        <v>1</v>
      </c>
      <c r="I59" s="19">
        <f t="shared" si="3"/>
        <v>1</v>
      </c>
      <c r="J59" s="20">
        <f t="shared" si="3"/>
        <v>36</v>
      </c>
      <c r="K59" s="18">
        <f t="shared" si="3"/>
        <v>0</v>
      </c>
      <c r="L59" s="19">
        <f t="shared" si="3"/>
        <v>1</v>
      </c>
      <c r="M59" s="20">
        <f t="shared" si="3"/>
        <v>0</v>
      </c>
    </row>
    <row r="60" spans="1:15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5" x14ac:dyDescent="0.35">
      <c r="A61" t="s">
        <v>8</v>
      </c>
      <c r="B61" s="1">
        <f>B59+C59+D59</f>
        <v>1</v>
      </c>
      <c r="C61" s="1"/>
      <c r="D61" s="1"/>
      <c r="E61" s="1">
        <f>E59+F59+G59</f>
        <v>61</v>
      </c>
      <c r="F61" s="1"/>
      <c r="G61" s="1"/>
      <c r="H61" s="1">
        <f>H59+I59+J59</f>
        <v>38</v>
      </c>
      <c r="I61" s="1"/>
      <c r="J61" s="1"/>
      <c r="K61" s="1">
        <f>K59+L59+M59</f>
        <v>1</v>
      </c>
      <c r="L61" s="1"/>
      <c r="M61" s="1"/>
      <c r="N61" t="s">
        <v>16</v>
      </c>
      <c r="O61">
        <f>SUM(B61:N61)</f>
        <v>101</v>
      </c>
    </row>
  </sheetData>
  <mergeCells count="16">
    <mergeCell ref="B4:D4"/>
    <mergeCell ref="E4:G4"/>
    <mergeCell ref="H4:J4"/>
    <mergeCell ref="K4:M4"/>
    <mergeCell ref="B19:D19"/>
    <mergeCell ref="E19:G19"/>
    <mergeCell ref="H19:J19"/>
    <mergeCell ref="K19:M19"/>
    <mergeCell ref="B36:D36"/>
    <mergeCell ref="E36:G36"/>
    <mergeCell ref="H36:J36"/>
    <mergeCell ref="K36:M36"/>
    <mergeCell ref="B51:D51"/>
    <mergeCell ref="E51:G51"/>
    <mergeCell ref="H51:J51"/>
    <mergeCell ref="K51:M51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Grush, Matthew P.</dc:creator>
  <cp:lastModifiedBy>Grush, Matthew P.</cp:lastModifiedBy>
  <cp:lastPrinted>2020-08-05T20:44:34Z</cp:lastPrinted>
  <dcterms:created xsi:type="dcterms:W3CDTF">2020-07-31T17:13:48Z</dcterms:created>
  <dcterms:modified xsi:type="dcterms:W3CDTF">2020-08-05T21:36:00Z</dcterms:modified>
</cp:coreProperties>
</file>