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L09D042\TSF 2024\"/>
    </mc:Choice>
  </mc:AlternateContent>
  <xr:revisionPtr revIDLastSave="0" documentId="13_ncr:1_{FEF59A26-6CE9-40A5-8AE0-BC226170740F}" xr6:coauthVersionLast="47" xr6:coauthVersionMax="47" xr10:uidLastSave="{00000000-0000-0000-0000-000000000000}"/>
  <bookViews>
    <workbookView xWindow="-22290" yWindow="-855" windowWidth="21600" windowHeight="11385" xr2:uid="{5005D7F0-7F8B-4B8B-827C-74F77DB41D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O10" i="1"/>
  <c r="C13" i="1"/>
  <c r="E13" i="1"/>
  <c r="Q10" i="1"/>
  <c r="P10" i="1"/>
  <c r="D13" i="1"/>
  <c r="E11" i="1"/>
  <c r="D11" i="1"/>
  <c r="E10" i="1"/>
  <c r="D10" i="1"/>
  <c r="E12" i="1"/>
  <c r="D12" i="1"/>
  <c r="E7" i="1"/>
  <c r="D7" i="1"/>
  <c r="E6" i="1"/>
  <c r="D6" i="1"/>
</calcChain>
</file>

<file path=xl/sharedStrings.xml><?xml version="1.0" encoding="utf-8"?>
<sst xmlns="http://schemas.openxmlformats.org/spreadsheetml/2006/main" count="36" uniqueCount="32">
  <si>
    <t>LO9D042</t>
  </si>
  <si>
    <t>Use</t>
  </si>
  <si>
    <t>ITE</t>
  </si>
  <si>
    <t>Units</t>
  </si>
  <si>
    <t>Am Trips</t>
  </si>
  <si>
    <t>Pm Trips</t>
  </si>
  <si>
    <t>November</t>
  </si>
  <si>
    <t>Gas staion quik mart</t>
  </si>
  <si>
    <t>Approved TIS Nov 2019</t>
  </si>
  <si>
    <t>fast food drive thru</t>
  </si>
  <si>
    <t>sit down restaturant high turn</t>
  </si>
  <si>
    <t>auto parts store</t>
  </si>
  <si>
    <t>supermarket</t>
  </si>
  <si>
    <t>shopping center</t>
  </si>
  <si>
    <t>small office bldg</t>
  </si>
  <si>
    <t>TSF Nov 2024</t>
  </si>
  <si>
    <t>Total</t>
  </si>
  <si>
    <t>D- fast food drive thru</t>
  </si>
  <si>
    <t>A-2 Retail and restaurant</t>
  </si>
  <si>
    <t>G1 Retail</t>
  </si>
  <si>
    <t>G2 Retail</t>
  </si>
  <si>
    <t>C- gas station</t>
  </si>
  <si>
    <t>A-1 bank 2 drive thru</t>
  </si>
  <si>
    <t>F-1 commercial</t>
  </si>
  <si>
    <t>F-2 Commercial</t>
  </si>
  <si>
    <t>E-Retail</t>
  </si>
  <si>
    <t>B drive thru #2-Blake's</t>
  </si>
  <si>
    <t>AM Trips</t>
  </si>
  <si>
    <t>PM Trips</t>
  </si>
  <si>
    <t>modified 16 pumps rather than 24-TIS*.67</t>
  </si>
  <si>
    <t>Existing bldg</t>
  </si>
  <si>
    <t>Trips generated will be adjusted as TCLs are approved for comparison with approved 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</si>
</sst>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638E-242F-4C61-A2E5-AA05F346B23C}">
  <dimension ref="A1:Q16"/>
  <sheetViews>
    <sheetView tabSelected="1" workbookViewId="0">
      <selection activeCell="E20" sqref="E20"/>
    </sheetView>
  </sheetViews>
  <sheetFormatPr defaultRowHeight="15" x14ac:dyDescent="0.25"/>
  <cols>
    <col min="1" max="1" width="23.28515625" bestFit="1" customWidth="1"/>
    <col min="2" max="2" width="12.42578125" bestFit="1" customWidth="1"/>
    <col min="13" max="13" width="27" bestFit="1" customWidth="1"/>
    <col min="14" max="14" width="10.5703125" bestFit="1" customWidth="1"/>
  </cols>
  <sheetData>
    <row r="1" spans="1:17" s="2" customFormat="1" x14ac:dyDescent="0.25">
      <c r="A1" s="2" t="s">
        <v>0</v>
      </c>
      <c r="B1" s="2" t="s">
        <v>15</v>
      </c>
      <c r="M1" s="2" t="s">
        <v>8</v>
      </c>
      <c r="N1" s="2" t="s">
        <v>6</v>
      </c>
      <c r="O1" s="2">
        <v>2019</v>
      </c>
    </row>
    <row r="2" spans="1:17" x14ac:dyDescent="0.25">
      <c r="A2" t="s">
        <v>1</v>
      </c>
      <c r="B2" t="s">
        <v>2</v>
      </c>
      <c r="C2" t="s">
        <v>3</v>
      </c>
      <c r="D2" t="s">
        <v>27</v>
      </c>
      <c r="E2" t="s">
        <v>28</v>
      </c>
      <c r="M2" t="s">
        <v>1</v>
      </c>
      <c r="N2" t="s">
        <v>2</v>
      </c>
      <c r="O2" t="s">
        <v>3</v>
      </c>
      <c r="P2" t="s">
        <v>4</v>
      </c>
      <c r="Q2" t="s">
        <v>5</v>
      </c>
    </row>
    <row r="3" spans="1:17" x14ac:dyDescent="0.25">
      <c r="A3" t="s">
        <v>17</v>
      </c>
      <c r="B3">
        <v>934</v>
      </c>
      <c r="C3">
        <v>2.8</v>
      </c>
      <c r="D3">
        <v>75</v>
      </c>
      <c r="E3">
        <v>95</v>
      </c>
      <c r="F3" t="s">
        <v>30</v>
      </c>
      <c r="M3" t="s">
        <v>7</v>
      </c>
      <c r="N3">
        <v>945</v>
      </c>
      <c r="O3">
        <v>24</v>
      </c>
      <c r="P3">
        <v>359</v>
      </c>
      <c r="Q3">
        <v>336</v>
      </c>
    </row>
    <row r="4" spans="1:17" x14ac:dyDescent="0.25">
      <c r="A4" t="s">
        <v>22</v>
      </c>
      <c r="B4">
        <v>912</v>
      </c>
      <c r="C4">
        <v>3.5</v>
      </c>
      <c r="D4">
        <v>35</v>
      </c>
      <c r="E4">
        <v>70</v>
      </c>
      <c r="M4" t="s">
        <v>9</v>
      </c>
      <c r="N4">
        <v>934</v>
      </c>
      <c r="O4">
        <v>5.6</v>
      </c>
      <c r="P4">
        <v>224</v>
      </c>
      <c r="Q4">
        <v>182</v>
      </c>
    </row>
    <row r="5" spans="1:17" x14ac:dyDescent="0.25">
      <c r="A5" t="s">
        <v>18</v>
      </c>
      <c r="B5" s="1">
        <v>932822</v>
      </c>
      <c r="C5">
        <v>4.9000000000000004</v>
      </c>
      <c r="D5">
        <v>42</v>
      </c>
      <c r="E5">
        <v>61</v>
      </c>
      <c r="M5" t="s">
        <v>10</v>
      </c>
      <c r="N5">
        <v>932</v>
      </c>
      <c r="O5">
        <v>3</v>
      </c>
      <c r="P5">
        <v>29</v>
      </c>
      <c r="Q5">
        <v>29</v>
      </c>
    </row>
    <row r="6" spans="1:17" x14ac:dyDescent="0.25">
      <c r="A6" t="s">
        <v>19</v>
      </c>
      <c r="B6">
        <v>822</v>
      </c>
      <c r="C6">
        <v>5.8</v>
      </c>
      <c r="D6">
        <f>C6*2.36</f>
        <v>13.687999999999999</v>
      </c>
      <c r="E6">
        <f>C6*6.5</f>
        <v>37.699999999999996</v>
      </c>
      <c r="M6" t="s">
        <v>11</v>
      </c>
      <c r="N6">
        <v>843</v>
      </c>
      <c r="O6">
        <v>7.5</v>
      </c>
      <c r="P6">
        <v>20</v>
      </c>
      <c r="Q6">
        <v>37</v>
      </c>
    </row>
    <row r="7" spans="1:17" x14ac:dyDescent="0.25">
      <c r="A7" t="s">
        <v>20</v>
      </c>
      <c r="B7">
        <v>822</v>
      </c>
      <c r="C7">
        <v>6.8</v>
      </c>
      <c r="D7">
        <f>C7*2.36</f>
        <v>16.047999999999998</v>
      </c>
      <c r="E7">
        <f>C7*6.5</f>
        <v>44.199999999999996</v>
      </c>
      <c r="M7" t="s">
        <v>12</v>
      </c>
      <c r="N7">
        <v>850</v>
      </c>
      <c r="O7">
        <v>10.050000000000001</v>
      </c>
      <c r="P7">
        <v>38</v>
      </c>
      <c r="Q7">
        <v>140</v>
      </c>
    </row>
    <row r="8" spans="1:17" x14ac:dyDescent="0.25">
      <c r="A8" t="s">
        <v>26</v>
      </c>
      <c r="B8">
        <v>934</v>
      </c>
      <c r="C8">
        <v>2.8</v>
      </c>
      <c r="D8">
        <v>157</v>
      </c>
      <c r="E8">
        <v>115</v>
      </c>
      <c r="M8" t="s">
        <v>13</v>
      </c>
      <c r="N8">
        <v>820</v>
      </c>
      <c r="O8">
        <v>12</v>
      </c>
      <c r="P8">
        <v>158</v>
      </c>
      <c r="Q8">
        <v>114</v>
      </c>
    </row>
    <row r="9" spans="1:17" x14ac:dyDescent="0.25">
      <c r="A9" t="s">
        <v>21</v>
      </c>
      <c r="B9">
        <v>945</v>
      </c>
      <c r="C9">
        <v>16</v>
      </c>
      <c r="D9">
        <v>240</v>
      </c>
      <c r="E9">
        <f>336*0.67</f>
        <v>225.12</v>
      </c>
      <c r="F9" t="s">
        <v>29</v>
      </c>
      <c r="M9" t="s">
        <v>14</v>
      </c>
      <c r="N9">
        <v>712</v>
      </c>
      <c r="O9">
        <v>6.7</v>
      </c>
      <c r="P9">
        <v>13</v>
      </c>
      <c r="Q9">
        <v>16</v>
      </c>
    </row>
    <row r="10" spans="1:17" x14ac:dyDescent="0.25">
      <c r="A10" t="s">
        <v>23</v>
      </c>
      <c r="B10">
        <v>712</v>
      </c>
      <c r="C10">
        <v>7.7</v>
      </c>
      <c r="D10">
        <f>C10*2</f>
        <v>15.4</v>
      </c>
      <c r="E10">
        <f>C10*2.4</f>
        <v>18.48</v>
      </c>
      <c r="M10" s="2" t="s">
        <v>16</v>
      </c>
      <c r="N10" s="2"/>
      <c r="O10" s="2">
        <f>SUM(O3:O9)</f>
        <v>68.850000000000009</v>
      </c>
      <c r="P10" s="2">
        <f>SUM(P3:P9)</f>
        <v>841</v>
      </c>
      <c r="Q10" s="2">
        <f>SUM(Q3:Q9)</f>
        <v>854</v>
      </c>
    </row>
    <row r="11" spans="1:17" x14ac:dyDescent="0.25">
      <c r="A11" t="s">
        <v>24</v>
      </c>
      <c r="B11">
        <v>712</v>
      </c>
      <c r="C11">
        <v>8.1</v>
      </c>
      <c r="D11">
        <f>C11*2</f>
        <v>16.2</v>
      </c>
      <c r="E11">
        <f>C11*2.4</f>
        <v>19.439999999999998</v>
      </c>
    </row>
    <row r="12" spans="1:17" x14ac:dyDescent="0.25">
      <c r="A12" t="s">
        <v>25</v>
      </c>
      <c r="B12">
        <v>822</v>
      </c>
      <c r="C12">
        <v>9</v>
      </c>
      <c r="D12">
        <f>C12*2.36</f>
        <v>21.24</v>
      </c>
      <c r="E12">
        <f>C12*6.5</f>
        <v>58.5</v>
      </c>
    </row>
    <row r="13" spans="1:17" s="2" customFormat="1" x14ac:dyDescent="0.25">
      <c r="A13" s="2" t="s">
        <v>16</v>
      </c>
      <c r="C13">
        <f>SUM(C3:C12)</f>
        <v>67.400000000000006</v>
      </c>
      <c r="D13" s="3">
        <f>SUM(D3:D12)</f>
        <v>631.57600000000002</v>
      </c>
      <c r="E13" s="3">
        <f>SUM(E3:E12)</f>
        <v>744.44</v>
      </c>
    </row>
    <row r="16" spans="1:17" x14ac:dyDescent="0.25">
      <c r="A16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2024-11-25T20:06:57Z</dcterms:created>
  <dcterms:modified xsi:type="dcterms:W3CDTF">2024-11-25T23:22:25Z</dcterms:modified>
</cp:coreProperties>
</file>